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904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2" i="1"/>
  <c r="D66"/>
  <c r="F66" s="1"/>
  <c r="F92"/>
  <c r="F95"/>
  <c r="F121"/>
  <c r="F120"/>
  <c r="E93"/>
  <c r="E96"/>
  <c r="F96" s="1"/>
  <c r="F15"/>
  <c r="F16" s="1"/>
  <c r="E16"/>
  <c r="F65"/>
  <c r="E71"/>
  <c r="D71"/>
  <c r="F70"/>
  <c r="F69"/>
  <c r="F109"/>
  <c r="D110"/>
  <c r="D123"/>
  <c r="D125" s="1"/>
  <c r="F81"/>
  <c r="F17"/>
  <c r="D18"/>
  <c r="F18" s="1"/>
  <c r="E14"/>
  <c r="F13"/>
  <c r="F14" s="1"/>
  <c r="D82"/>
  <c r="F82" s="1"/>
  <c r="D108"/>
  <c r="D93"/>
  <c r="F71" l="1"/>
  <c r="F93"/>
  <c r="E19"/>
  <c r="F125"/>
  <c r="F126" s="1"/>
  <c r="D19"/>
  <c r="D126"/>
  <c r="D112"/>
  <c r="F19" l="1"/>
  <c r="F112"/>
  <c r="F113" s="1"/>
  <c r="D113"/>
  <c r="F123"/>
  <c r="F110"/>
  <c r="F108"/>
  <c r="F119" l="1"/>
  <c r="E87"/>
  <c r="F87" s="1"/>
  <c r="F85"/>
  <c r="E79"/>
  <c r="D79"/>
  <c r="F78"/>
  <c r="F77"/>
  <c r="F76"/>
  <c r="F75"/>
  <c r="F74"/>
  <c r="F73"/>
  <c r="E63"/>
  <c r="D63"/>
  <c r="F62"/>
  <c r="F61"/>
  <c r="F60"/>
  <c r="F59"/>
  <c r="F58"/>
  <c r="F57"/>
  <c r="F56"/>
  <c r="F55"/>
  <c r="E53"/>
  <c r="D53"/>
  <c r="F49"/>
  <c r="F47"/>
  <c r="E45"/>
  <c r="D45"/>
  <c r="F44"/>
  <c r="F43"/>
  <c r="F42"/>
  <c r="F41"/>
  <c r="F40"/>
  <c r="F39"/>
  <c r="D37"/>
  <c r="F36"/>
  <c r="F37" s="1"/>
  <c r="E35"/>
  <c r="D35"/>
  <c r="F34"/>
  <c r="F35" s="1"/>
  <c r="E33"/>
  <c r="D33"/>
  <c r="F32"/>
  <c r="F31"/>
  <c r="D29"/>
  <c r="F29" s="1"/>
  <c r="F28"/>
  <c r="F27"/>
  <c r="F26"/>
  <c r="D25"/>
  <c r="F24"/>
  <c r="F25" s="1"/>
  <c r="E99" l="1"/>
  <c r="E100" s="1"/>
  <c r="E129" s="1"/>
  <c r="D98"/>
  <c r="D100" s="1"/>
  <c r="D128" s="1"/>
  <c r="F45"/>
  <c r="F79"/>
  <c r="F53"/>
  <c r="F33"/>
  <c r="F63"/>
  <c r="F98" l="1"/>
  <c r="F99"/>
  <c r="F129"/>
  <c r="XFC129" s="1"/>
  <c r="E130"/>
  <c r="E131" s="1"/>
  <c r="F100" l="1"/>
  <c r="D130"/>
  <c r="F128"/>
  <c r="F130" s="1"/>
  <c r="D131" l="1"/>
  <c r="F131" s="1"/>
</calcChain>
</file>

<file path=xl/sharedStrings.xml><?xml version="1.0" encoding="utf-8"?>
<sst xmlns="http://schemas.openxmlformats.org/spreadsheetml/2006/main" count="136" uniqueCount="116">
  <si>
    <t>планирана</t>
  </si>
  <si>
    <t>Укупно</t>
  </si>
  <si>
    <t>конто</t>
  </si>
  <si>
    <t>ОПИС ПОЗИЦИЈЕ</t>
  </si>
  <si>
    <t>средства</t>
  </si>
  <si>
    <t>сопствена</t>
  </si>
  <si>
    <t>по контима</t>
  </si>
  <si>
    <t>из буџета</t>
  </si>
  <si>
    <t>РАСХОДИ ЗА ЗАПОСЛЕНЕ</t>
  </si>
  <si>
    <t>Плате и додатци запослених</t>
  </si>
  <si>
    <t>Допринос ПИО</t>
  </si>
  <si>
    <t>Допринос за здравствено о</t>
  </si>
  <si>
    <t>Допринос занезапослене</t>
  </si>
  <si>
    <t>Социјални доприноси</t>
  </si>
  <si>
    <t>Боловање преко 30 дана</t>
  </si>
  <si>
    <t>Отпремнина и помоћи</t>
  </si>
  <si>
    <t>Помоћ медицинском лечењу</t>
  </si>
  <si>
    <t>Социјална давања запослен</t>
  </si>
  <si>
    <t>Накнада превоз на посао</t>
  </si>
  <si>
    <t>Накнаде за запослене</t>
  </si>
  <si>
    <t>Награде</t>
  </si>
  <si>
    <t>Награде, бонуси и остали</t>
  </si>
  <si>
    <t>Трошкови платни промет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</si>
  <si>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</si>
  <si>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</si>
  <si>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</si>
  <si>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</si>
  <si>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</si>
  <si>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Стални трошкови</t>
  </si>
  <si>
    <t>ТРОШКОВИ ПУТОВАЊА</t>
  </si>
  <si>
    <t>Трошкови дневница</t>
  </si>
  <si>
    <t>Остале услуге служ.превоз</t>
  </si>
  <si>
    <t xml:space="preserve"> </t>
  </si>
  <si>
    <t>Дневнице сл.пут иностранс</t>
  </si>
  <si>
    <t>Превоз средствима јавног превоза</t>
  </si>
  <si>
    <t>Трошкови путовања</t>
  </si>
  <si>
    <t>Трошкови селид и превоза</t>
  </si>
  <si>
    <t>УСЛУГЕ ПО УГОВОРУ</t>
  </si>
  <si>
    <t>Административне услуге</t>
  </si>
  <si>
    <t>Компјутерске услуге</t>
  </si>
  <si>
    <t>Услуге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</si>
  <si>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</si>
  <si>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</si>
  <si>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</si>
  <si>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</si>
  <si>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</si>
  <si>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Услуге по уговору</t>
  </si>
  <si>
    <t>ТРОШКОВИ  ОДРЖАВАЊА</t>
  </si>
  <si>
    <t>Текуће поправке зграде</t>
  </si>
  <si>
    <t>Поправке админист опреме</t>
  </si>
  <si>
    <t>Текуће поправке и одржава</t>
  </si>
  <si>
    <t>МАТЕРИЈАЛ</t>
  </si>
  <si>
    <t>Канцелариски материјал</t>
  </si>
  <si>
    <t>Стручна литература за запос</t>
  </si>
  <si>
    <t>Издаци за гориво</t>
  </si>
  <si>
    <t>Материјал за културу</t>
  </si>
  <si>
    <t>Хигијенски производи</t>
  </si>
  <si>
    <t>Материјал посебне намене</t>
  </si>
  <si>
    <t>Материјал</t>
  </si>
  <si>
    <t>ПОРЕЗИ И ТАКСЕ</t>
  </si>
  <si>
    <t>Остали порези</t>
  </si>
  <si>
    <t>Обавезне таксе</t>
  </si>
  <si>
    <t>Новчане казне</t>
  </si>
  <si>
    <t>Порези, таксе и казне</t>
  </si>
  <si>
    <t>НАБАВКА МАШИНА И ОПРЕМЕ</t>
  </si>
  <si>
    <t>Административна опрема</t>
  </si>
  <si>
    <t>Усавршавање запослених /котизација/</t>
  </si>
  <si>
    <t>"Дани Кнегиње Љубице"</t>
  </si>
  <si>
    <t>Услуге штампе и информисања</t>
  </si>
  <si>
    <t>позиција</t>
  </si>
  <si>
    <t>СТАЛНИ ТРОШКОВИ</t>
  </si>
  <si>
    <t>ПРОГРАМ 4 - РАЗВОЈ ТУРИЗМА</t>
  </si>
  <si>
    <t>ПА 0002 - Туристичка промоција</t>
  </si>
  <si>
    <t>Машине и опрема</t>
  </si>
  <si>
    <t>Извори финансирања за ПА 1201-0002:</t>
  </si>
  <si>
    <t>Приход из буџета</t>
  </si>
  <si>
    <t>Сопствени приходи буџетских корисника</t>
  </si>
  <si>
    <t>Свега за ПА 1201-0002:</t>
  </si>
  <si>
    <t>Пројекат 1:   Присуство на сајмовима</t>
  </si>
  <si>
    <t>1502-0002</t>
  </si>
  <si>
    <t>Извори финансирања за 1502-П1:</t>
  </si>
  <si>
    <t>Приходи из биџета</t>
  </si>
  <si>
    <t>Укупно за 1502-П1:</t>
  </si>
  <si>
    <t xml:space="preserve">Пројекат 2:  Манифестација </t>
  </si>
  <si>
    <t>Извори финансирања за 1502-П2:</t>
  </si>
  <si>
    <t>Укупно за 1502-П2:</t>
  </si>
  <si>
    <t>Извори финансирања за Програм 4:</t>
  </si>
  <si>
    <t>Приходи из буџета</t>
  </si>
  <si>
    <t>Укупно за Програм 4:</t>
  </si>
  <si>
    <t>ОСТАЛЕ ДОТАЦИЈЕ И ТРАНСФЕРИ</t>
  </si>
  <si>
    <t>Остале дотације и трансфери</t>
  </si>
  <si>
    <t>УКУПНО ПЛАНИРАНО СРЕДСТАВА ТО</t>
  </si>
  <si>
    <t>буџет. и сопстве.</t>
  </si>
  <si>
    <t>ПРИХОДИ</t>
  </si>
  <si>
    <t>Приходи остварени делатношћу</t>
  </si>
  <si>
    <t>УКУПНО ПРИХОДА:</t>
  </si>
  <si>
    <t>РАСХОДИ</t>
  </si>
  <si>
    <t xml:space="preserve">ПРОЈЕКАТ 1- Присуство на сајмовима </t>
  </si>
  <si>
    <t>ПРОЈЕКАТ 2- "Дани кнегиње Љубице"</t>
  </si>
  <si>
    <t>Угоститељске услуге</t>
  </si>
  <si>
    <t xml:space="preserve">Планиранe програмскe активнос  у 2018. години су: </t>
  </si>
  <si>
    <t>СПЕЦИЈАЛИЗОВАНЕ УСЛУГЕ</t>
  </si>
  <si>
    <t>Геодетске услуге</t>
  </si>
  <si>
    <t>Специјализоване услуге</t>
  </si>
  <si>
    <t>Примања од продаје робе</t>
  </si>
  <si>
    <t>ЗАЛИХЕ РОБЕ ЗА ДАЉУ ПРОДАЈУ</t>
  </si>
  <si>
    <t>Залихе робе за даљу продају</t>
  </si>
  <si>
    <t>ПРОЈЕКТНО ПЛАНИРАЊЕ</t>
  </si>
  <si>
    <t>Пројектна документација</t>
  </si>
  <si>
    <t>Пројектно планирање</t>
  </si>
  <si>
    <t>ФИНАНСИЈСКИ  ПЛАН  ТУРИСТИЧКЕ ОРГАНИЗАЦИЈЕ ОПШТИНЕ ГОРЊИ МИЛАНОВАЦ ЗА 2018 ГОДИНУ</t>
  </si>
  <si>
    <t xml:space="preserve">Фнансијски  план  Туристичке организације чине планирана средства у оквиру буџета  општине Горњи Милановац </t>
  </si>
  <si>
    <t>за 2018. годину у износу од  8.820.000 динара.</t>
  </si>
  <si>
    <t>УКУПНО ПЛАНИРАНО ПРИХОДА   9.540.000</t>
  </si>
  <si>
    <t>УКУПНО ПЛАНИРАНО РАСХОДА   9.540.000</t>
  </si>
  <si>
    <t>Сопствена средства су планирана у износу од 600.000  прихода од продаје робе и  120.000  других прихода.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</si>
</sst>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dd/mm/yy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55"/>
      </patternFill>
    </fill>
    <fill>
      <patternFill patternType="solid">
        <fgColor theme="0"/>
        <bgColor indexed="31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164" fontId="0" fillId="0" borderId="4" xfId="0" applyNumberFormat="1" applyBorder="1"/>
    <xf numFmtId="164" fontId="0" fillId="0" borderId="4" xfId="0" applyNumberFormat="1" applyFont="1" applyBorder="1"/>
    <xf numFmtId="0" fontId="0" fillId="0" borderId="5" xfId="0" applyFont="1" applyBorder="1"/>
    <xf numFmtId="0" fontId="0" fillId="0" borderId="5" xfId="0" applyBorder="1"/>
    <xf numFmtId="0" fontId="0" fillId="0" borderId="2" xfId="0" applyFont="1" applyFill="1" applyBorder="1"/>
    <xf numFmtId="0" fontId="0" fillId="2" borderId="2" xfId="0" applyFill="1" applyBorder="1"/>
    <xf numFmtId="3" fontId="0" fillId="0" borderId="2" xfId="0" applyNumberFormat="1" applyFont="1" applyFill="1" applyBorder="1"/>
    <xf numFmtId="0" fontId="0" fillId="0" borderId="2" xfId="0" applyFill="1" applyBorder="1"/>
    <xf numFmtId="0" fontId="5" fillId="0" borderId="2" xfId="0" applyFont="1" applyFill="1" applyBorder="1" applyAlignment="1">
      <alignment horizontal="left"/>
    </xf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0" xfId="0" applyFill="1"/>
    <xf numFmtId="0" fontId="0" fillId="2" borderId="0" xfId="0" applyFill="1"/>
    <xf numFmtId="0" fontId="2" fillId="2" borderId="2" xfId="0" applyFont="1" applyFill="1" applyBorder="1"/>
    <xf numFmtId="0" fontId="5" fillId="3" borderId="2" xfId="0" applyFont="1" applyFill="1" applyBorder="1"/>
    <xf numFmtId="0" fontId="2" fillId="3" borderId="2" xfId="0" applyFont="1" applyFill="1" applyBorder="1"/>
    <xf numFmtId="0" fontId="2" fillId="0" borderId="5" xfId="0" applyFont="1" applyBorder="1"/>
    <xf numFmtId="0" fontId="0" fillId="0" borderId="2" xfId="0" applyFont="1" applyFill="1" applyBorder="1" applyAlignment="1">
      <alignment horizontal="left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7" xfId="0" applyBorder="1"/>
    <xf numFmtId="164" fontId="0" fillId="0" borderId="8" xfId="0" applyNumberFormat="1" applyBorder="1"/>
    <xf numFmtId="164" fontId="0" fillId="0" borderId="8" xfId="0" applyNumberFormat="1" applyFont="1" applyBorder="1"/>
    <xf numFmtId="0" fontId="2" fillId="0" borderId="8" xfId="0" applyFont="1" applyBorder="1"/>
    <xf numFmtId="0" fontId="6" fillId="0" borderId="8" xfId="0" applyFont="1" applyBorder="1"/>
    <xf numFmtId="0" fontId="0" fillId="4" borderId="2" xfId="0" applyFill="1" applyBorder="1"/>
    <xf numFmtId="0" fontId="0" fillId="4" borderId="2" xfId="0" applyFont="1" applyFill="1" applyBorder="1"/>
    <xf numFmtId="0" fontId="0" fillId="4" borderId="0" xfId="0" applyFill="1"/>
    <xf numFmtId="0" fontId="0" fillId="3" borderId="2" xfId="0" applyFont="1" applyFill="1" applyBorder="1"/>
    <xf numFmtId="0" fontId="2" fillId="5" borderId="2" xfId="0" applyFont="1" applyFill="1" applyBorder="1"/>
    <xf numFmtId="0" fontId="0" fillId="5" borderId="2" xfId="0" applyFill="1" applyBorder="1"/>
    <xf numFmtId="3" fontId="0" fillId="5" borderId="2" xfId="0" applyNumberFormat="1" applyFill="1" applyBorder="1"/>
    <xf numFmtId="0" fontId="2" fillId="0" borderId="2" xfId="0" applyFont="1" applyFill="1" applyBorder="1"/>
    <xf numFmtId="44" fontId="2" fillId="0" borderId="2" xfId="1" applyFont="1" applyBorder="1"/>
    <xf numFmtId="0" fontId="2" fillId="4" borderId="2" xfId="0" applyFont="1" applyFill="1" applyBorder="1"/>
    <xf numFmtId="0" fontId="5" fillId="4" borderId="2" xfId="0" applyFont="1" applyFill="1" applyBorder="1"/>
    <xf numFmtId="0" fontId="5" fillId="3" borderId="2" xfId="0" applyFont="1" applyFill="1" applyBorder="1" applyAlignment="1">
      <alignment horizontal="left"/>
    </xf>
    <xf numFmtId="0" fontId="5" fillId="2" borderId="2" xfId="0" applyFont="1" applyFill="1" applyBorder="1"/>
    <xf numFmtId="0" fontId="0" fillId="6" borderId="2" xfId="0" applyFill="1" applyBorder="1"/>
    <xf numFmtId="0" fontId="2" fillId="6" borderId="2" xfId="0" applyFont="1" applyFill="1" applyBorder="1"/>
    <xf numFmtId="3" fontId="0" fillId="6" borderId="2" xfId="0" applyNumberFormat="1" applyFill="1" applyBorder="1"/>
    <xf numFmtId="0" fontId="0" fillId="7" borderId="0" xfId="0" applyFill="1"/>
    <xf numFmtId="0" fontId="4" fillId="6" borderId="2" xfId="0" applyFont="1" applyFill="1" applyBorder="1"/>
    <xf numFmtId="3" fontId="2" fillId="6" borderId="2" xfId="0" applyNumberFormat="1" applyFont="1" applyFill="1" applyBorder="1"/>
    <xf numFmtId="0" fontId="0" fillId="8" borderId="0" xfId="0" applyFill="1"/>
    <xf numFmtId="0" fontId="0" fillId="9" borderId="6" xfId="0" applyFill="1" applyBorder="1"/>
    <xf numFmtId="0" fontId="3" fillId="9" borderId="6" xfId="0" applyFont="1" applyFill="1" applyBorder="1"/>
    <xf numFmtId="0" fontId="2" fillId="9" borderId="6" xfId="0" applyFont="1" applyFill="1" applyBorder="1"/>
    <xf numFmtId="3" fontId="2" fillId="9" borderId="6" xfId="0" applyNumberFormat="1" applyFont="1" applyFill="1" applyBorder="1"/>
    <xf numFmtId="0" fontId="2" fillId="10" borderId="2" xfId="0" applyFont="1" applyFill="1" applyBorder="1"/>
    <xf numFmtId="0" fontId="0" fillId="10" borderId="2" xfId="0" applyFill="1" applyBorder="1"/>
    <xf numFmtId="3" fontId="0" fillId="10" borderId="2" xfId="0" applyNumberFormat="1" applyFill="1" applyBorder="1"/>
    <xf numFmtId="3" fontId="0" fillId="0" borderId="2" xfId="0" applyNumberFormat="1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9" xfId="0" applyFill="1" applyBorder="1"/>
    <xf numFmtId="0" fontId="0" fillId="3" borderId="6" xfId="0" applyFill="1" applyBorder="1"/>
    <xf numFmtId="0" fontId="0" fillId="4" borderId="9" xfId="0" applyFill="1" applyBorder="1"/>
    <xf numFmtId="0" fontId="0" fillId="4" borderId="6" xfId="0" applyFill="1" applyBorder="1"/>
    <xf numFmtId="0" fontId="7" fillId="0" borderId="8" xfId="0" applyFont="1" applyBorder="1"/>
    <xf numFmtId="0" fontId="7" fillId="0" borderId="4" xfId="0" applyFont="1" applyBorder="1"/>
    <xf numFmtId="0" fontId="2" fillId="3" borderId="6" xfId="0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Font="1" applyBorder="1"/>
    <xf numFmtId="0" fontId="5" fillId="4" borderId="0" xfId="0" applyFont="1" applyFill="1" applyBorder="1"/>
    <xf numFmtId="0" fontId="0" fillId="5" borderId="2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FC135"/>
  <sheetViews>
    <sheetView tabSelected="1" workbookViewId="0">
      <selection activeCell="E46" sqref="E46"/>
    </sheetView>
  </sheetViews>
  <sheetFormatPr defaultRowHeight="15"/>
  <cols>
    <col min="1" max="1" width="6.7109375" customWidth="1"/>
    <col min="2" max="2" width="9.5703125" customWidth="1"/>
    <col min="3" max="3" width="36.7109375" customWidth="1"/>
    <col min="4" max="4" width="15.7109375" customWidth="1"/>
    <col min="5" max="5" width="15.5703125" customWidth="1"/>
    <col min="6" max="7" width="16" customWidth="1"/>
  </cols>
  <sheetData>
    <row r="2" spans="1:8" s="15" customFormat="1">
      <c r="A2" s="15" t="s">
        <v>110</v>
      </c>
      <c r="B2" s="26"/>
      <c r="C2" s="27"/>
      <c r="D2" s="27"/>
    </row>
    <row r="3" spans="1:8">
      <c r="A3" t="s">
        <v>111</v>
      </c>
    </row>
    <row r="4" spans="1:8">
      <c r="A4" t="s">
        <v>112</v>
      </c>
    </row>
    <row r="5" spans="1:8">
      <c r="A5" t="s">
        <v>115</v>
      </c>
    </row>
    <row r="6" spans="1:8">
      <c r="A6" t="s">
        <v>100</v>
      </c>
    </row>
    <row r="7" spans="1:8">
      <c r="A7" t="s">
        <v>97</v>
      </c>
    </row>
    <row r="8" spans="1:8">
      <c r="A8" t="s">
        <v>98</v>
      </c>
    </row>
    <row r="9" spans="1:8">
      <c r="A9" s="1"/>
      <c r="B9" s="1"/>
      <c r="C9" s="2"/>
      <c r="D9" s="3" t="s">
        <v>0</v>
      </c>
      <c r="E9" s="3" t="s">
        <v>0</v>
      </c>
      <c r="F9" s="3" t="s">
        <v>1</v>
      </c>
    </row>
    <row r="10" spans="1:8">
      <c r="A10" s="4" t="s">
        <v>69</v>
      </c>
      <c r="B10" s="4" t="s">
        <v>2</v>
      </c>
      <c r="C10" s="3" t="s">
        <v>3</v>
      </c>
      <c r="D10" s="3" t="s">
        <v>4</v>
      </c>
      <c r="E10" s="3" t="s">
        <v>5</v>
      </c>
      <c r="F10" s="3" t="s">
        <v>6</v>
      </c>
    </row>
    <row r="11" spans="1:8" ht="15.75" thickBot="1">
      <c r="A11" s="65"/>
      <c r="B11" s="65"/>
      <c r="C11" s="66"/>
      <c r="D11" s="66" t="s">
        <v>7</v>
      </c>
      <c r="E11" s="66" t="s">
        <v>4</v>
      </c>
      <c r="F11" s="66" t="s">
        <v>92</v>
      </c>
    </row>
    <row r="12" spans="1:8" ht="18.75">
      <c r="A12" s="64"/>
      <c r="B12" s="64"/>
      <c r="C12" s="71" t="s">
        <v>93</v>
      </c>
      <c r="D12" s="61"/>
      <c r="E12" s="61"/>
      <c r="F12" s="61"/>
    </row>
    <row r="13" spans="1:8">
      <c r="A13" s="62"/>
      <c r="B13" s="62">
        <v>742300</v>
      </c>
      <c r="C13" s="63" t="s">
        <v>94</v>
      </c>
      <c r="D13" s="63"/>
      <c r="E13" s="63">
        <v>120000</v>
      </c>
      <c r="F13" s="63">
        <f>SUM(E13)</f>
        <v>120000</v>
      </c>
    </row>
    <row r="14" spans="1:8" s="18" customFormat="1">
      <c r="A14" s="67">
        <v>742</v>
      </c>
      <c r="B14" s="67"/>
      <c r="C14" s="68" t="s">
        <v>94</v>
      </c>
      <c r="D14" s="68"/>
      <c r="E14" s="68">
        <f>SUM(E13)</f>
        <v>120000</v>
      </c>
      <c r="F14" s="68">
        <f>SUM(F13)</f>
        <v>120000</v>
      </c>
      <c r="G14" s="35"/>
      <c r="H14" s="35"/>
    </row>
    <row r="15" spans="1:8" s="18" customFormat="1">
      <c r="A15" s="69"/>
      <c r="B15" s="69">
        <v>823100</v>
      </c>
      <c r="C15" s="70" t="s">
        <v>104</v>
      </c>
      <c r="D15" s="70"/>
      <c r="E15" s="70">
        <v>600000</v>
      </c>
      <c r="F15" s="70">
        <f>SUM(E15)</f>
        <v>600000</v>
      </c>
      <c r="G15" s="35"/>
      <c r="H15" s="35"/>
    </row>
    <row r="16" spans="1:8" s="18" customFormat="1">
      <c r="A16" s="67">
        <v>823</v>
      </c>
      <c r="B16" s="67"/>
      <c r="C16" s="68" t="s">
        <v>104</v>
      </c>
      <c r="D16" s="68"/>
      <c r="E16" s="68">
        <f>SUM(E15)</f>
        <v>600000</v>
      </c>
      <c r="F16" s="68">
        <f>SUM(F15)</f>
        <v>600000</v>
      </c>
      <c r="G16" s="35"/>
      <c r="H16" s="35"/>
    </row>
    <row r="17" spans="1:21">
      <c r="A17" s="62"/>
      <c r="B17" s="62">
        <v>791100</v>
      </c>
      <c r="C17" s="63" t="s">
        <v>87</v>
      </c>
      <c r="D17" s="63">
        <v>8820000</v>
      </c>
      <c r="E17" s="63"/>
      <c r="F17" s="63">
        <f>SUM(D17:E17)</f>
        <v>8820000</v>
      </c>
    </row>
    <row r="18" spans="1:21" s="18" customFormat="1">
      <c r="A18" s="67">
        <v>791</v>
      </c>
      <c r="B18" s="67"/>
      <c r="C18" s="68" t="s">
        <v>87</v>
      </c>
      <c r="D18" s="68">
        <f>SUM(D17)</f>
        <v>8820000</v>
      </c>
      <c r="E18" s="68"/>
      <c r="F18" s="68">
        <f>SUM(D18)</f>
        <v>8820000</v>
      </c>
      <c r="G18" s="35"/>
      <c r="H18" s="35"/>
    </row>
    <row r="19" spans="1:21" s="18" customFormat="1">
      <c r="A19" s="67"/>
      <c r="B19" s="67"/>
      <c r="C19" s="73" t="s">
        <v>95</v>
      </c>
      <c r="D19" s="73">
        <f>SUM(D18)</f>
        <v>8820000</v>
      </c>
      <c r="E19" s="73">
        <f>SUM(E14,E16)</f>
        <v>720000</v>
      </c>
      <c r="F19" s="73">
        <f>SUM(D19:E19)</f>
        <v>9540000</v>
      </c>
      <c r="G19" s="35"/>
      <c r="H19" s="35"/>
    </row>
    <row r="20" spans="1:21" ht="19.5" thickBot="1">
      <c r="A20" s="5"/>
      <c r="B20" s="5"/>
      <c r="C20" s="72" t="s">
        <v>96</v>
      </c>
      <c r="D20" s="6"/>
      <c r="E20" s="7"/>
      <c r="F20" s="7"/>
    </row>
    <row r="21" spans="1:21">
      <c r="A21" s="74"/>
      <c r="B21" s="28"/>
      <c r="C21" s="31" t="s">
        <v>71</v>
      </c>
      <c r="D21" s="29"/>
      <c r="E21" s="30"/>
      <c r="F21" s="30"/>
    </row>
    <row r="22" spans="1:21">
      <c r="A22" s="75"/>
      <c r="B22" s="28"/>
      <c r="C22" s="32" t="s">
        <v>72</v>
      </c>
      <c r="D22" s="29"/>
      <c r="E22" s="30"/>
      <c r="F22" s="30"/>
    </row>
    <row r="23" spans="1:21">
      <c r="A23" s="76"/>
      <c r="B23" s="23"/>
      <c r="C23" s="8" t="s">
        <v>8</v>
      </c>
      <c r="D23" s="9"/>
      <c r="E23" s="9"/>
      <c r="F23" s="9"/>
    </row>
    <row r="24" spans="1:21">
      <c r="A24" s="8"/>
      <c r="B24" s="8">
        <v>411100</v>
      </c>
      <c r="C24" s="8" t="s">
        <v>9</v>
      </c>
      <c r="D24" s="3">
        <v>2962000</v>
      </c>
      <c r="E24" s="3"/>
      <c r="F24" s="3">
        <f>SUM(D24:E24)</f>
        <v>2962000</v>
      </c>
    </row>
    <row r="25" spans="1:21" s="18" customFormat="1">
      <c r="A25" s="37">
        <v>411</v>
      </c>
      <c r="B25" s="38"/>
      <c r="C25" s="38" t="s">
        <v>9</v>
      </c>
      <c r="D25" s="38">
        <f>SUM(D24)</f>
        <v>2962000</v>
      </c>
      <c r="E25" s="38"/>
      <c r="F25" s="38">
        <f>SUM(F24)</f>
        <v>2962000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1:21">
      <c r="A26" s="3"/>
      <c r="B26" s="3">
        <v>412100</v>
      </c>
      <c r="C26" s="3" t="s">
        <v>10</v>
      </c>
      <c r="D26" s="3">
        <v>355000</v>
      </c>
      <c r="E26" s="3"/>
      <c r="F26" s="3">
        <f t="shared" ref="F26:F29" si="0">SUM(D26:E26)</f>
        <v>355000</v>
      </c>
    </row>
    <row r="27" spans="1:21">
      <c r="A27" s="3"/>
      <c r="B27" s="3">
        <v>412200</v>
      </c>
      <c r="C27" s="10" t="s">
        <v>11</v>
      </c>
      <c r="D27" s="3">
        <v>152000</v>
      </c>
      <c r="E27" s="3"/>
      <c r="F27" s="3">
        <f t="shared" si="0"/>
        <v>152000</v>
      </c>
    </row>
    <row r="28" spans="1:21">
      <c r="A28" s="3"/>
      <c r="B28" s="3">
        <v>412300</v>
      </c>
      <c r="C28" s="10" t="s">
        <v>12</v>
      </c>
      <c r="D28" s="10">
        <v>24000</v>
      </c>
      <c r="E28" s="3"/>
      <c r="F28" s="3">
        <f t="shared" si="0"/>
        <v>24000</v>
      </c>
    </row>
    <row r="29" spans="1:21" s="18" customFormat="1">
      <c r="A29" s="37">
        <v>412</v>
      </c>
      <c r="B29" s="38"/>
      <c r="C29" s="38" t="s">
        <v>13</v>
      </c>
      <c r="D29" s="38">
        <f>SUM(D26:D28)</f>
        <v>531000</v>
      </c>
      <c r="E29" s="38"/>
      <c r="F29" s="38">
        <f t="shared" si="0"/>
        <v>531000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21">
      <c r="A30" s="3"/>
      <c r="B30" s="3">
        <v>414100</v>
      </c>
      <c r="C30" s="10" t="s">
        <v>14</v>
      </c>
      <c r="D30" s="3"/>
      <c r="E30" s="3"/>
      <c r="F30" s="3"/>
    </row>
    <row r="31" spans="1:21">
      <c r="A31" s="3"/>
      <c r="B31" s="3">
        <v>414300</v>
      </c>
      <c r="C31" s="10" t="s">
        <v>15</v>
      </c>
      <c r="D31" s="3">
        <v>75000</v>
      </c>
      <c r="E31" s="3"/>
      <c r="F31" s="3">
        <f>SUM(D31:E31)</f>
        <v>75000</v>
      </c>
    </row>
    <row r="32" spans="1:21">
      <c r="A32" s="3"/>
      <c r="B32" s="3">
        <v>414400</v>
      </c>
      <c r="C32" s="10" t="s">
        <v>16</v>
      </c>
      <c r="D32" s="3">
        <v>50000</v>
      </c>
      <c r="E32" s="3"/>
      <c r="F32" s="3">
        <f>SUM(D32:E32)</f>
        <v>50000</v>
      </c>
      <c r="M32" s="35"/>
    </row>
    <row r="33" spans="1:16" s="18" customFormat="1">
      <c r="A33" s="37">
        <v>414</v>
      </c>
      <c r="B33" s="38"/>
      <c r="C33" s="38" t="s">
        <v>17</v>
      </c>
      <c r="D33" s="38">
        <f>SUM(D31:D32)</f>
        <v>125000</v>
      </c>
      <c r="E33" s="38">
        <f>SUM(E31:E32)</f>
        <v>0</v>
      </c>
      <c r="F33" s="38">
        <f>SUM(F31:F32)</f>
        <v>125000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6">
      <c r="A34" s="3"/>
      <c r="B34" s="3">
        <v>415100</v>
      </c>
      <c r="C34" s="10" t="s">
        <v>18</v>
      </c>
      <c r="D34" s="3">
        <v>100000</v>
      </c>
      <c r="E34" s="10"/>
      <c r="F34" s="10">
        <f>SUM(D34:E34)</f>
        <v>100000</v>
      </c>
    </row>
    <row r="35" spans="1:16" s="18" customFormat="1">
      <c r="A35" s="37">
        <v>415</v>
      </c>
      <c r="B35" s="38"/>
      <c r="C35" s="38" t="s">
        <v>19</v>
      </c>
      <c r="D35" s="38">
        <f>SUM(D34)</f>
        <v>100000</v>
      </c>
      <c r="E35" s="38">
        <f>SUM(E34)</f>
        <v>0</v>
      </c>
      <c r="F35" s="38">
        <f>SUM(F34)</f>
        <v>100000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6">
      <c r="A36" s="3"/>
      <c r="B36" s="3">
        <v>416100</v>
      </c>
      <c r="C36" s="10" t="s">
        <v>20</v>
      </c>
      <c r="D36" s="3"/>
      <c r="E36" s="3"/>
      <c r="F36" s="3">
        <f>SUM(D36:E36)</f>
        <v>0</v>
      </c>
    </row>
    <row r="37" spans="1:16" s="18" customFormat="1">
      <c r="A37" s="37">
        <v>416</v>
      </c>
      <c r="B37" s="38"/>
      <c r="C37" s="38" t="s">
        <v>21</v>
      </c>
      <c r="D37" s="38">
        <f>SUM(D36)</f>
        <v>0</v>
      </c>
      <c r="E37" s="38"/>
      <c r="F37" s="38">
        <f>SUM(F36)</f>
        <v>0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>
      <c r="A38" s="3"/>
      <c r="B38" s="3"/>
      <c r="C38" s="10" t="s">
        <v>70</v>
      </c>
      <c r="D38" s="3"/>
      <c r="E38" s="3"/>
      <c r="F38" s="3"/>
    </row>
    <row r="39" spans="1:16">
      <c r="A39" s="3"/>
      <c r="B39" s="3">
        <v>421100</v>
      </c>
      <c r="C39" s="10" t="s">
        <v>22</v>
      </c>
      <c r="D39" s="3">
        <v>30000</v>
      </c>
      <c r="E39" s="3">
        <v>10000</v>
      </c>
      <c r="F39" s="3">
        <f t="shared" ref="F39:F45" si="1">SUM(D39:E39)</f>
        <v>40000</v>
      </c>
    </row>
    <row r="40" spans="1:16">
      <c r="A40" s="3"/>
      <c r="B40" s="3">
        <v>421200</v>
      </c>
      <c r="C40" s="10" t="s">
        <v>23</v>
      </c>
      <c r="D40" s="3">
        <v>290000</v>
      </c>
      <c r="E40" s="3"/>
      <c r="F40" s="3">
        <f t="shared" si="1"/>
        <v>290000</v>
      </c>
    </row>
    <row r="41" spans="1:16">
      <c r="A41" s="3"/>
      <c r="B41" s="3">
        <v>421300</v>
      </c>
      <c r="C41" s="10" t="s">
        <v>24</v>
      </c>
      <c r="D41" s="10">
        <v>20000</v>
      </c>
      <c r="E41" s="3"/>
      <c r="F41" s="3">
        <f t="shared" si="1"/>
        <v>20000</v>
      </c>
    </row>
    <row r="42" spans="1:16">
      <c r="A42" s="3"/>
      <c r="B42" s="3">
        <v>421400</v>
      </c>
      <c r="C42" s="10" t="s">
        <v>25</v>
      </c>
      <c r="D42" s="10">
        <v>95000</v>
      </c>
      <c r="E42" s="3">
        <v>10000</v>
      </c>
      <c r="F42" s="3">
        <f t="shared" si="1"/>
        <v>105000</v>
      </c>
    </row>
    <row r="43" spans="1:16">
      <c r="A43" s="3"/>
      <c r="B43" s="3">
        <v>421500</v>
      </c>
      <c r="C43" s="10" t="s">
        <v>26</v>
      </c>
      <c r="D43" s="10">
        <v>30000</v>
      </c>
      <c r="E43" s="3"/>
      <c r="F43" s="3">
        <f t="shared" si="1"/>
        <v>30000</v>
      </c>
    </row>
    <row r="44" spans="1:16">
      <c r="A44" s="3"/>
      <c r="B44" s="3">
        <v>421600</v>
      </c>
      <c r="C44" s="10" t="s">
        <v>27</v>
      </c>
      <c r="D44" s="10">
        <v>1320000</v>
      </c>
      <c r="E44" s="10"/>
      <c r="F44" s="10">
        <f t="shared" si="1"/>
        <v>1320000</v>
      </c>
    </row>
    <row r="45" spans="1:16" s="18" customFormat="1">
      <c r="A45" s="37">
        <v>421</v>
      </c>
      <c r="B45" s="38"/>
      <c r="C45" s="38" t="s">
        <v>28</v>
      </c>
      <c r="D45" s="38">
        <f>SUM(D38:D44)</f>
        <v>1785000</v>
      </c>
      <c r="E45" s="38">
        <f>SUM(E38:E44)</f>
        <v>20000</v>
      </c>
      <c r="F45" s="38">
        <f t="shared" si="1"/>
        <v>1805000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16">
      <c r="A46" s="3"/>
      <c r="B46" s="3"/>
      <c r="C46" s="10" t="s">
        <v>29</v>
      </c>
      <c r="D46" s="10"/>
      <c r="E46" s="10"/>
      <c r="F46" s="10"/>
    </row>
    <row r="47" spans="1:16">
      <c r="A47" s="3"/>
      <c r="B47" s="3">
        <v>422100</v>
      </c>
      <c r="C47" s="10" t="s">
        <v>30</v>
      </c>
      <c r="D47" s="10">
        <v>100000</v>
      </c>
      <c r="E47" s="10">
        <v>30000</v>
      </c>
      <c r="F47" s="10">
        <f>SUM(D47:E47)</f>
        <v>130000</v>
      </c>
    </row>
    <row r="48" spans="1:16">
      <c r="A48" s="3"/>
      <c r="B48" s="3">
        <v>422100</v>
      </c>
      <c r="C48" s="10" t="s">
        <v>31</v>
      </c>
      <c r="D48" s="10"/>
      <c r="E48" s="10" t="s">
        <v>32</v>
      </c>
      <c r="F48" s="10" t="s">
        <v>32</v>
      </c>
    </row>
    <row r="49" spans="1:16">
      <c r="A49" s="3"/>
      <c r="B49" s="3">
        <v>422200</v>
      </c>
      <c r="C49" s="10" t="s">
        <v>33</v>
      </c>
      <c r="D49" s="3">
        <v>20000</v>
      </c>
      <c r="E49" s="3"/>
      <c r="F49" s="3">
        <f>SUM(D49:E49)</f>
        <v>20000</v>
      </c>
    </row>
    <row r="50" spans="1:16">
      <c r="A50" s="3"/>
      <c r="B50" s="3">
        <v>422300</v>
      </c>
      <c r="C50" s="10" t="s">
        <v>34</v>
      </c>
      <c r="D50" s="10"/>
      <c r="E50" s="10"/>
      <c r="F50" s="10"/>
    </row>
    <row r="51" spans="1:16">
      <c r="A51" s="3"/>
      <c r="B51" s="3">
        <v>422400</v>
      </c>
      <c r="C51" s="10" t="s">
        <v>35</v>
      </c>
      <c r="D51" s="10"/>
      <c r="E51" s="10"/>
      <c r="F51" s="10"/>
    </row>
    <row r="52" spans="1:16">
      <c r="A52" s="3"/>
      <c r="B52" s="3">
        <v>422900</v>
      </c>
      <c r="C52" s="10" t="s">
        <v>36</v>
      </c>
      <c r="D52" s="3"/>
      <c r="E52" s="3"/>
      <c r="F52" s="3"/>
    </row>
    <row r="53" spans="1:16" s="18" customFormat="1">
      <c r="A53" s="37">
        <v>422</v>
      </c>
      <c r="B53" s="38"/>
      <c r="C53" s="38" t="s">
        <v>35</v>
      </c>
      <c r="D53" s="38">
        <f>SUM(D46:D52)</f>
        <v>120000</v>
      </c>
      <c r="E53" s="38">
        <f>SUM(E46:E52)</f>
        <v>30000</v>
      </c>
      <c r="F53" s="38">
        <f>SUM(D53:E53)</f>
        <v>150000</v>
      </c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1:16">
      <c r="A54" s="3"/>
      <c r="B54" s="3"/>
      <c r="C54" s="10" t="s">
        <v>37</v>
      </c>
      <c r="D54" s="3"/>
      <c r="E54" s="3"/>
      <c r="F54" s="3"/>
    </row>
    <row r="55" spans="1:16">
      <c r="A55" s="3"/>
      <c r="B55" s="3">
        <v>423100</v>
      </c>
      <c r="C55" s="10" t="s">
        <v>38</v>
      </c>
      <c r="D55" s="3"/>
      <c r="E55" s="3">
        <v>10000</v>
      </c>
      <c r="F55" s="3">
        <f t="shared" ref="F55:F62" si="2">SUM(D55:E55)</f>
        <v>10000</v>
      </c>
    </row>
    <row r="56" spans="1:16">
      <c r="A56" s="3"/>
      <c r="B56" s="3">
        <v>423200</v>
      </c>
      <c r="C56" s="10" t="s">
        <v>39</v>
      </c>
      <c r="D56" s="3">
        <v>130000</v>
      </c>
      <c r="E56" s="3"/>
      <c r="F56" s="3">
        <f t="shared" si="2"/>
        <v>130000</v>
      </c>
    </row>
    <row r="57" spans="1:16">
      <c r="A57" s="3"/>
      <c r="B57" s="3">
        <v>423300</v>
      </c>
      <c r="C57" s="10" t="s">
        <v>40</v>
      </c>
      <c r="D57" s="3">
        <v>40000</v>
      </c>
      <c r="E57" s="3"/>
      <c r="F57" s="3">
        <f t="shared" si="2"/>
        <v>40000</v>
      </c>
    </row>
    <row r="58" spans="1:16">
      <c r="A58" s="3"/>
      <c r="B58" s="3">
        <v>423400</v>
      </c>
      <c r="C58" s="10" t="s">
        <v>41</v>
      </c>
      <c r="D58" s="3">
        <v>420000</v>
      </c>
      <c r="E58" s="3"/>
      <c r="F58" s="3">
        <f t="shared" si="2"/>
        <v>420000</v>
      </c>
    </row>
    <row r="59" spans="1:16">
      <c r="A59" s="3"/>
      <c r="B59" s="3">
        <v>423500</v>
      </c>
      <c r="C59" s="10" t="s">
        <v>42</v>
      </c>
      <c r="D59" s="3"/>
      <c r="E59" s="3"/>
      <c r="F59" s="3">
        <f t="shared" si="2"/>
        <v>0</v>
      </c>
    </row>
    <row r="60" spans="1:16">
      <c r="A60" s="3"/>
      <c r="B60" s="3">
        <v>423600</v>
      </c>
      <c r="C60" s="10" t="s">
        <v>43</v>
      </c>
      <c r="D60" s="3">
        <v>70000</v>
      </c>
      <c r="E60" s="3">
        <v>20000</v>
      </c>
      <c r="F60" s="3">
        <f t="shared" si="2"/>
        <v>90000</v>
      </c>
    </row>
    <row r="61" spans="1:16">
      <c r="A61" s="3"/>
      <c r="B61" s="3">
        <v>423700</v>
      </c>
      <c r="C61" s="10" t="s">
        <v>44</v>
      </c>
      <c r="D61" s="3">
        <v>70000</v>
      </c>
      <c r="E61" s="3">
        <v>40000</v>
      </c>
      <c r="F61" s="3">
        <f t="shared" si="2"/>
        <v>110000</v>
      </c>
    </row>
    <row r="62" spans="1:16">
      <c r="A62" s="3"/>
      <c r="B62" s="3">
        <v>423900</v>
      </c>
      <c r="C62" s="10" t="s">
        <v>45</v>
      </c>
      <c r="D62" s="3">
        <v>400000</v>
      </c>
      <c r="E62" s="3">
        <v>50000</v>
      </c>
      <c r="F62" s="3">
        <f t="shared" si="2"/>
        <v>450000</v>
      </c>
    </row>
    <row r="63" spans="1:16" s="18" customFormat="1">
      <c r="A63" s="22">
        <v>423</v>
      </c>
      <c r="B63" s="17"/>
      <c r="C63" s="36" t="s">
        <v>46</v>
      </c>
      <c r="D63" s="17">
        <f>SUM(D55:D62)</f>
        <v>1130000</v>
      </c>
      <c r="E63" s="17">
        <f>SUM(E55:E62)</f>
        <v>120000</v>
      </c>
      <c r="F63" s="17">
        <f>SUM(F55:F62)</f>
        <v>1250000</v>
      </c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1:16">
      <c r="A64" s="3"/>
      <c r="B64" s="3"/>
      <c r="C64" s="58" t="s">
        <v>101</v>
      </c>
      <c r="D64" s="3"/>
      <c r="E64" s="3"/>
      <c r="F64" s="3"/>
    </row>
    <row r="65" spans="1:16" s="18" customFormat="1">
      <c r="A65" s="57"/>
      <c r="B65" s="58">
        <v>424600</v>
      </c>
      <c r="C65" s="58" t="s">
        <v>102</v>
      </c>
      <c r="D65" s="58">
        <v>40000</v>
      </c>
      <c r="E65" s="58"/>
      <c r="F65" s="58">
        <f>SUM(D65:E65)</f>
        <v>40000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1:16" s="18" customFormat="1">
      <c r="A66" s="37">
        <v>424</v>
      </c>
      <c r="B66" s="38"/>
      <c r="C66" s="38" t="s">
        <v>103</v>
      </c>
      <c r="D66" s="38">
        <f>SUM(D65)</f>
        <v>40000</v>
      </c>
      <c r="E66" s="38"/>
      <c r="F66" s="38">
        <f>SUM(D66:E66)</f>
        <v>40000</v>
      </c>
      <c r="G66" s="35"/>
      <c r="H66" s="35"/>
      <c r="I66" s="35"/>
      <c r="J66" s="35"/>
      <c r="K66" s="35"/>
      <c r="L66" s="35"/>
      <c r="M66" s="35"/>
    </row>
    <row r="67" spans="1:16" s="18" customFormat="1">
      <c r="A67" s="57"/>
      <c r="B67" s="58"/>
      <c r="C67" s="58"/>
      <c r="D67" s="58"/>
      <c r="E67" s="58"/>
      <c r="F67" s="58"/>
      <c r="G67" s="35"/>
      <c r="H67" s="35"/>
      <c r="I67" s="35"/>
      <c r="J67" s="35"/>
      <c r="K67" s="35"/>
      <c r="L67" s="35"/>
      <c r="M67" s="35"/>
    </row>
    <row r="68" spans="1:16" s="18" customFormat="1">
      <c r="A68" s="57"/>
      <c r="B68" s="58"/>
      <c r="C68" s="10" t="s">
        <v>47</v>
      </c>
      <c r="D68" s="58"/>
      <c r="E68" s="58"/>
      <c r="F68" s="58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1:16">
      <c r="A69" s="3"/>
      <c r="B69" s="3">
        <v>425100</v>
      </c>
      <c r="C69" s="10" t="s">
        <v>48</v>
      </c>
      <c r="D69" s="3">
        <v>10000</v>
      </c>
      <c r="E69" s="3"/>
      <c r="F69" s="3">
        <f>SUM(D69:E69)</f>
        <v>10000</v>
      </c>
    </row>
    <row r="70" spans="1:16">
      <c r="A70" s="3"/>
      <c r="B70" s="3">
        <v>425200</v>
      </c>
      <c r="C70" s="10" t="s">
        <v>49</v>
      </c>
      <c r="D70" s="3">
        <v>20000</v>
      </c>
      <c r="E70" s="3"/>
      <c r="F70" s="3">
        <f t="shared" ref="F70:F71" si="3">SUM(D70:E70)</f>
        <v>20000</v>
      </c>
    </row>
    <row r="71" spans="1:16" s="18" customFormat="1">
      <c r="A71" s="37">
        <v>425</v>
      </c>
      <c r="B71" s="38"/>
      <c r="C71" s="38" t="s">
        <v>50</v>
      </c>
      <c r="D71" s="38">
        <f>SUM(D69:D70)</f>
        <v>30000</v>
      </c>
      <c r="E71" s="38">
        <f>SUM(E69:E70)</f>
        <v>0</v>
      </c>
      <c r="F71" s="38">
        <f t="shared" si="3"/>
        <v>30000</v>
      </c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1:16">
      <c r="A72" s="3"/>
      <c r="B72" s="3"/>
      <c r="C72" s="10" t="s">
        <v>51</v>
      </c>
      <c r="D72" s="3"/>
      <c r="E72" s="12"/>
      <c r="F72" s="12"/>
    </row>
    <row r="73" spans="1:16">
      <c r="A73" s="3"/>
      <c r="B73" s="3">
        <v>426100</v>
      </c>
      <c r="C73" s="10" t="s">
        <v>52</v>
      </c>
      <c r="D73" s="3">
        <v>50000</v>
      </c>
      <c r="E73" s="12">
        <v>20000</v>
      </c>
      <c r="F73" s="12">
        <f>SUM(D73:E73)</f>
        <v>70000</v>
      </c>
    </row>
    <row r="74" spans="1:16">
      <c r="A74" s="3"/>
      <c r="B74" s="3">
        <v>426300</v>
      </c>
      <c r="C74" s="10" t="s">
        <v>53</v>
      </c>
      <c r="D74" s="3"/>
      <c r="E74" s="13"/>
      <c r="F74" s="13">
        <f t="shared" ref="F74:F79" si="4">SUM(D74:E74)</f>
        <v>0</v>
      </c>
    </row>
    <row r="75" spans="1:16">
      <c r="A75" s="3"/>
      <c r="B75" s="3">
        <v>426400</v>
      </c>
      <c r="C75" s="10" t="s">
        <v>54</v>
      </c>
      <c r="D75" s="3">
        <v>120000</v>
      </c>
      <c r="E75" s="10">
        <v>20000</v>
      </c>
      <c r="F75" s="10">
        <f t="shared" si="4"/>
        <v>140000</v>
      </c>
    </row>
    <row r="76" spans="1:16">
      <c r="A76" s="3"/>
      <c r="B76" s="3">
        <v>426600</v>
      </c>
      <c r="C76" s="10" t="s">
        <v>55</v>
      </c>
      <c r="D76" s="10"/>
      <c r="E76" s="10"/>
      <c r="F76" s="10">
        <f t="shared" si="4"/>
        <v>0</v>
      </c>
    </row>
    <row r="77" spans="1:16">
      <c r="A77" s="3"/>
      <c r="B77" s="3">
        <v>426800</v>
      </c>
      <c r="C77" s="10" t="s">
        <v>56</v>
      </c>
      <c r="D77" s="3">
        <v>15000</v>
      </c>
      <c r="E77" s="3"/>
      <c r="F77" s="3">
        <f t="shared" si="4"/>
        <v>15000</v>
      </c>
    </row>
    <row r="78" spans="1:16">
      <c r="A78" s="3"/>
      <c r="B78" s="3">
        <v>426900</v>
      </c>
      <c r="C78" s="10" t="s">
        <v>57</v>
      </c>
      <c r="D78" s="3">
        <v>45000</v>
      </c>
      <c r="E78" s="3">
        <v>60000</v>
      </c>
      <c r="F78" s="3">
        <f t="shared" si="4"/>
        <v>105000</v>
      </c>
    </row>
    <row r="79" spans="1:16" s="18" customFormat="1">
      <c r="A79" s="37">
        <v>426</v>
      </c>
      <c r="B79" s="38"/>
      <c r="C79" s="38" t="s">
        <v>58</v>
      </c>
      <c r="D79" s="38">
        <f>SUM(D72:D78)</f>
        <v>230000</v>
      </c>
      <c r="E79" s="39">
        <f>SUM(E72:E78)</f>
        <v>100000</v>
      </c>
      <c r="F79" s="38">
        <f t="shared" si="4"/>
        <v>330000</v>
      </c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1:16" s="18" customFormat="1">
      <c r="A80" s="57"/>
      <c r="B80" s="58"/>
      <c r="C80" s="58" t="s">
        <v>89</v>
      </c>
      <c r="D80" s="58"/>
      <c r="E80" s="59"/>
      <c r="F80" s="58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1:16" s="18" customFormat="1">
      <c r="A81" s="57"/>
      <c r="B81" s="58">
        <v>465100</v>
      </c>
      <c r="C81" s="58" t="s">
        <v>90</v>
      </c>
      <c r="D81" s="58">
        <v>213000</v>
      </c>
      <c r="E81" s="59"/>
      <c r="F81" s="58">
        <f>SUM(D81)</f>
        <v>213000</v>
      </c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1:16" s="18" customFormat="1">
      <c r="A82" s="37">
        <v>465</v>
      </c>
      <c r="B82" s="38"/>
      <c r="C82" s="38" t="s">
        <v>90</v>
      </c>
      <c r="D82" s="38">
        <f>SUM(D81)</f>
        <v>213000</v>
      </c>
      <c r="E82" s="39"/>
      <c r="F82" s="38">
        <f>SUM(D82)</f>
        <v>213000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1:16">
      <c r="A83" s="3"/>
      <c r="B83" s="3"/>
      <c r="C83" s="10" t="s">
        <v>59</v>
      </c>
      <c r="D83" s="3"/>
      <c r="E83" s="3"/>
      <c r="F83" s="3"/>
    </row>
    <row r="84" spans="1:16">
      <c r="A84" s="3"/>
      <c r="B84" s="3">
        <v>482100</v>
      </c>
      <c r="C84" s="10" t="s">
        <v>60</v>
      </c>
      <c r="D84" s="3"/>
      <c r="E84" s="3"/>
      <c r="F84" s="3"/>
    </row>
    <row r="85" spans="1:16">
      <c r="A85" s="3"/>
      <c r="B85" s="3">
        <v>482200</v>
      </c>
      <c r="C85" s="10" t="s">
        <v>61</v>
      </c>
      <c r="D85" s="3"/>
      <c r="E85" s="3">
        <v>20000</v>
      </c>
      <c r="F85" s="3">
        <f>SUM(E85)</f>
        <v>20000</v>
      </c>
    </row>
    <row r="86" spans="1:16">
      <c r="A86" s="3"/>
      <c r="B86" s="3">
        <v>482300</v>
      </c>
      <c r="C86" s="10" t="s">
        <v>62</v>
      </c>
      <c r="D86" s="3"/>
      <c r="E86" s="3"/>
      <c r="F86" s="3"/>
    </row>
    <row r="87" spans="1:16" s="18" customFormat="1">
      <c r="A87" s="37">
        <v>482</v>
      </c>
      <c r="B87" s="38"/>
      <c r="C87" s="38" t="s">
        <v>63</v>
      </c>
      <c r="D87" s="38"/>
      <c r="E87" s="38">
        <f>SUM(E84:E86)</f>
        <v>20000</v>
      </c>
      <c r="F87" s="38">
        <f>SUM(D87:E87)</f>
        <v>20000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</row>
    <row r="88" spans="1:16" s="18" customFormat="1">
      <c r="A88" s="57"/>
      <c r="B88" s="58"/>
      <c r="C88" s="58" t="s">
        <v>107</v>
      </c>
      <c r="D88" s="58"/>
      <c r="E88" s="58"/>
      <c r="F88" s="58"/>
      <c r="G88" s="35"/>
      <c r="H88" s="35"/>
      <c r="I88" s="35"/>
      <c r="J88" s="35"/>
      <c r="K88" s="35"/>
      <c r="L88" s="35"/>
      <c r="M88" s="35"/>
      <c r="N88" s="35"/>
      <c r="O88" s="35"/>
      <c r="P88" s="35"/>
    </row>
    <row r="89" spans="1:16" s="18" customFormat="1">
      <c r="A89" s="57"/>
      <c r="B89" s="58">
        <v>511400</v>
      </c>
      <c r="C89" s="58" t="s">
        <v>108</v>
      </c>
      <c r="D89" s="58"/>
      <c r="E89" s="58"/>
      <c r="F89" s="58"/>
      <c r="G89" s="35"/>
      <c r="H89" s="35"/>
      <c r="I89" s="35"/>
      <c r="J89" s="35"/>
      <c r="K89" s="35"/>
      <c r="L89" s="35"/>
      <c r="M89" s="35"/>
      <c r="N89" s="35"/>
      <c r="O89" s="35"/>
      <c r="P89" s="35"/>
    </row>
    <row r="90" spans="1:16" s="18" customFormat="1">
      <c r="A90" s="78">
        <v>511</v>
      </c>
      <c r="B90" s="38"/>
      <c r="C90" s="38" t="s">
        <v>109</v>
      </c>
      <c r="D90" s="38"/>
      <c r="E90" s="38"/>
      <c r="F90" s="38"/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 spans="1:16">
      <c r="A91" s="3"/>
      <c r="B91" s="3"/>
      <c r="C91" s="10" t="s">
        <v>64</v>
      </c>
      <c r="D91" s="3"/>
      <c r="E91" s="3"/>
      <c r="F91" s="3"/>
    </row>
    <row r="92" spans="1:16">
      <c r="A92" s="3"/>
      <c r="B92" s="3">
        <v>512200</v>
      </c>
      <c r="C92" s="10" t="s">
        <v>65</v>
      </c>
      <c r="D92" s="3">
        <v>150000</v>
      </c>
      <c r="E92" s="3">
        <v>50000</v>
      </c>
      <c r="F92" s="3">
        <f>SUM(D92:E92)</f>
        <v>200000</v>
      </c>
    </row>
    <row r="93" spans="1:16" s="18" customFormat="1">
      <c r="A93" s="22">
        <v>512</v>
      </c>
      <c r="B93" s="17"/>
      <c r="C93" s="36" t="s">
        <v>73</v>
      </c>
      <c r="D93" s="17">
        <f>SUM(D92)</f>
        <v>150000</v>
      </c>
      <c r="E93" s="17">
        <f>SUM(E92)</f>
        <v>50000</v>
      </c>
      <c r="F93" s="17">
        <f>SUM(D93:E93)</f>
        <v>200000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</row>
    <row r="94" spans="1:16" s="18" customFormat="1">
      <c r="A94" s="33"/>
      <c r="B94" s="33"/>
      <c r="C94" s="33" t="s">
        <v>105</v>
      </c>
      <c r="D94" s="33"/>
      <c r="E94" s="33"/>
      <c r="F94" s="33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95" spans="1:16" s="18" customFormat="1">
      <c r="A95" s="33"/>
      <c r="B95" s="33">
        <v>523100</v>
      </c>
      <c r="C95" s="33" t="s">
        <v>106</v>
      </c>
      <c r="D95" s="33"/>
      <c r="E95" s="33">
        <v>380000</v>
      </c>
      <c r="F95" s="33">
        <f>SUM(E95)</f>
        <v>380000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</row>
    <row r="96" spans="1:16" s="18" customFormat="1">
      <c r="A96" s="22">
        <v>523</v>
      </c>
      <c r="B96" s="17"/>
      <c r="C96" s="17" t="s">
        <v>106</v>
      </c>
      <c r="D96" s="17"/>
      <c r="E96" s="17">
        <f>SUM(E95)</f>
        <v>380000</v>
      </c>
      <c r="F96" s="17">
        <f>SUM(E96)</f>
        <v>380000</v>
      </c>
      <c r="G96" s="35"/>
      <c r="H96" s="35"/>
      <c r="I96" s="35"/>
      <c r="J96" s="35"/>
      <c r="K96" s="35"/>
      <c r="L96" s="35"/>
    </row>
    <row r="97" spans="1:14">
      <c r="A97" s="3"/>
      <c r="B97" s="3"/>
      <c r="C97" s="40" t="s">
        <v>74</v>
      </c>
      <c r="D97" s="3"/>
      <c r="E97" s="3"/>
      <c r="F97" s="3"/>
    </row>
    <row r="98" spans="1:14">
      <c r="A98" s="3"/>
      <c r="B98" s="3">
        <v>1</v>
      </c>
      <c r="C98" s="10" t="s">
        <v>75</v>
      </c>
      <c r="D98" s="3">
        <f>SUM(D25,D29,D33,D35,D45,D53,D63,D66,D71,D79,D82,D93)</f>
        <v>7416000</v>
      </c>
      <c r="E98" s="3"/>
      <c r="F98" s="3">
        <f>SUM(D98:E98)</f>
        <v>7416000</v>
      </c>
    </row>
    <row r="99" spans="1:14">
      <c r="A99" s="3"/>
      <c r="B99" s="3">
        <v>4</v>
      </c>
      <c r="C99" s="10" t="s">
        <v>76</v>
      </c>
      <c r="D99" s="3"/>
      <c r="E99" s="60">
        <f>SUM(E45,E53,E63,E79,E87,E93,E96)</f>
        <v>720000</v>
      </c>
      <c r="F99" s="3">
        <f>SUM(E99)</f>
        <v>720000</v>
      </c>
    </row>
    <row r="100" spans="1:14" s="49" customFormat="1">
      <c r="A100" s="46"/>
      <c r="B100" s="46"/>
      <c r="C100" s="47" t="s">
        <v>77</v>
      </c>
      <c r="D100" s="46">
        <f>SUM(D98)</f>
        <v>7416000</v>
      </c>
      <c r="E100" s="48">
        <f>SUM(E99)</f>
        <v>720000</v>
      </c>
      <c r="F100" s="46">
        <f>SUM(F98:F99)</f>
        <v>8136000</v>
      </c>
      <c r="G100" s="35"/>
      <c r="H100" s="35"/>
      <c r="I100" s="35"/>
      <c r="J100" s="35"/>
      <c r="K100" s="35"/>
      <c r="L100" s="35"/>
      <c r="M100" s="35"/>
      <c r="N100" s="35"/>
    </row>
    <row r="101" spans="1:14" s="49" customFormat="1">
      <c r="A101" s="58"/>
      <c r="B101" s="58"/>
      <c r="C101" s="57"/>
      <c r="D101" s="58"/>
      <c r="E101" s="59"/>
      <c r="F101" s="58"/>
      <c r="G101" s="35"/>
      <c r="H101" s="35"/>
      <c r="I101" s="35"/>
      <c r="J101" s="35"/>
      <c r="K101" s="35"/>
      <c r="L101" s="35"/>
      <c r="M101" s="35"/>
      <c r="N101" s="35"/>
    </row>
    <row r="102" spans="1:14" s="49" customFormat="1">
      <c r="A102" s="58"/>
      <c r="B102" s="58"/>
      <c r="C102" s="57"/>
      <c r="D102" s="58"/>
      <c r="E102" s="59"/>
      <c r="F102" s="58"/>
      <c r="G102" s="35"/>
      <c r="H102" s="35"/>
      <c r="I102" s="35"/>
      <c r="J102" s="35"/>
      <c r="K102" s="35"/>
      <c r="L102" s="35"/>
      <c r="M102" s="35"/>
      <c r="N102" s="35"/>
    </row>
    <row r="103" spans="1:14" s="49" customFormat="1">
      <c r="A103" s="58"/>
      <c r="B103" s="58"/>
      <c r="C103" s="57"/>
      <c r="D103" s="58"/>
      <c r="E103" s="59"/>
      <c r="F103" s="58"/>
      <c r="G103" s="35"/>
      <c r="H103" s="35"/>
      <c r="I103" s="35"/>
      <c r="J103" s="35"/>
      <c r="K103" s="35"/>
      <c r="L103" s="35"/>
      <c r="M103" s="35"/>
      <c r="N103" s="35"/>
    </row>
    <row r="104" spans="1:14">
      <c r="A104" s="3"/>
      <c r="B104" s="3"/>
      <c r="C104" s="14"/>
      <c r="D104" s="3"/>
      <c r="E104" s="3"/>
      <c r="F104" s="3"/>
    </row>
    <row r="105" spans="1:14">
      <c r="A105" s="3"/>
      <c r="B105" s="41" t="s">
        <v>79</v>
      </c>
      <c r="C105" s="15" t="s">
        <v>78</v>
      </c>
      <c r="D105" s="3"/>
      <c r="E105" s="3"/>
      <c r="F105" s="3"/>
    </row>
    <row r="106" spans="1:14">
      <c r="A106" s="3"/>
      <c r="B106" s="3"/>
      <c r="D106" s="3"/>
      <c r="E106" s="3"/>
      <c r="F106" s="3"/>
    </row>
    <row r="107" spans="1:14">
      <c r="A107" s="3"/>
      <c r="B107" s="3">
        <v>422100</v>
      </c>
      <c r="C107" s="24" t="s">
        <v>35</v>
      </c>
      <c r="D107" s="3">
        <v>200000</v>
      </c>
      <c r="E107" s="3"/>
      <c r="F107" s="3">
        <v>70</v>
      </c>
    </row>
    <row r="108" spans="1:14" s="18" customFormat="1" ht="14.25" customHeight="1">
      <c r="A108" s="22">
        <v>422</v>
      </c>
      <c r="B108" s="17"/>
      <c r="C108" s="44" t="s">
        <v>35</v>
      </c>
      <c r="D108" s="22">
        <f>SUM(D107)</f>
        <v>200000</v>
      </c>
      <c r="E108" s="17"/>
      <c r="F108" s="22">
        <f>SUM(D107:E107)</f>
        <v>200000</v>
      </c>
      <c r="G108" s="35"/>
      <c r="H108" s="35"/>
      <c r="I108" s="35"/>
      <c r="J108" s="35"/>
      <c r="K108" s="35"/>
      <c r="L108" s="35"/>
      <c r="M108" s="35"/>
      <c r="N108" s="35"/>
    </row>
    <row r="109" spans="1:14">
      <c r="A109" s="3"/>
      <c r="B109" s="3">
        <v>423300</v>
      </c>
      <c r="C109" s="10" t="s">
        <v>66</v>
      </c>
      <c r="D109" s="3">
        <v>900000</v>
      </c>
      <c r="E109" s="3"/>
      <c r="F109" s="3">
        <f>SUM(D109:E109)</f>
        <v>900000</v>
      </c>
    </row>
    <row r="110" spans="1:14">
      <c r="A110" s="22">
        <v>423</v>
      </c>
      <c r="B110" s="17"/>
      <c r="C110" s="21" t="s">
        <v>46</v>
      </c>
      <c r="D110" s="22">
        <f>SUM(D109)</f>
        <v>900000</v>
      </c>
      <c r="E110" s="17"/>
      <c r="F110" s="22">
        <f>SUM(D109:E109)</f>
        <v>900000</v>
      </c>
    </row>
    <row r="111" spans="1:14">
      <c r="A111" s="42"/>
      <c r="B111" s="33"/>
      <c r="C111" s="43" t="s">
        <v>80</v>
      </c>
      <c r="D111" s="42"/>
      <c r="E111" s="33"/>
      <c r="F111" s="42"/>
    </row>
    <row r="112" spans="1:14">
      <c r="A112" s="42"/>
      <c r="B112" s="33">
        <v>1</v>
      </c>
      <c r="C112" s="34" t="s">
        <v>81</v>
      </c>
      <c r="D112" s="42">
        <f>SUM(D108,D110)</f>
        <v>1100000</v>
      </c>
      <c r="E112" s="33"/>
      <c r="F112" s="42">
        <f>SUM(D112:E112)</f>
        <v>1100000</v>
      </c>
    </row>
    <row r="113" spans="1:15" s="19" customFormat="1">
      <c r="A113" s="20"/>
      <c r="B113" s="11"/>
      <c r="C113" s="45" t="s">
        <v>82</v>
      </c>
      <c r="D113" s="20">
        <f>SUM(D112)</f>
        <v>1100000</v>
      </c>
      <c r="E113" s="11"/>
      <c r="F113" s="20">
        <f>SUM(F112)</f>
        <v>1100000</v>
      </c>
      <c r="G113" s="35"/>
      <c r="H113" s="35"/>
      <c r="I113" s="35"/>
      <c r="J113" s="35"/>
      <c r="K113" s="35"/>
      <c r="L113" s="35"/>
      <c r="M113" s="35"/>
    </row>
    <row r="114" spans="1:15" s="19" customFormat="1">
      <c r="A114" s="42"/>
      <c r="B114" s="33"/>
      <c r="C114" s="77"/>
      <c r="D114" s="42"/>
      <c r="E114" s="33"/>
      <c r="F114" s="42"/>
      <c r="G114" s="35"/>
      <c r="H114" s="35"/>
      <c r="I114" s="35"/>
      <c r="J114" s="35"/>
      <c r="K114" s="35"/>
      <c r="L114" s="35"/>
      <c r="M114" s="35"/>
    </row>
    <row r="115" spans="1:15" s="19" customFormat="1">
      <c r="A115" s="42"/>
      <c r="B115" s="33"/>
      <c r="C115" s="77"/>
      <c r="D115" s="42"/>
      <c r="E115" s="33"/>
      <c r="F115" s="42"/>
      <c r="G115" s="35"/>
      <c r="H115" s="35"/>
      <c r="I115" s="35"/>
      <c r="J115" s="35"/>
      <c r="K115" s="35"/>
      <c r="L115" s="35"/>
      <c r="M115" s="35"/>
    </row>
    <row r="116" spans="1:15">
      <c r="A116" s="3"/>
      <c r="B116" s="25" t="s">
        <v>79</v>
      </c>
      <c r="C116" s="16" t="s">
        <v>83</v>
      </c>
      <c r="D116" s="3"/>
      <c r="E116" s="3"/>
      <c r="F116" s="3"/>
    </row>
    <row r="117" spans="1:15">
      <c r="A117" s="3"/>
      <c r="B117" s="3"/>
      <c r="C117" s="16" t="s">
        <v>67</v>
      </c>
      <c r="D117" s="3"/>
      <c r="E117" s="3"/>
      <c r="F117" s="3"/>
    </row>
    <row r="118" spans="1:15">
      <c r="A118" s="3"/>
      <c r="B118" s="3"/>
      <c r="D118" s="3"/>
      <c r="E118" s="3"/>
      <c r="F118" s="3"/>
    </row>
    <row r="119" spans="1:15">
      <c r="A119" s="3"/>
      <c r="B119" s="3">
        <v>423400</v>
      </c>
      <c r="C119" s="10" t="s">
        <v>68</v>
      </c>
      <c r="D119" s="3">
        <v>60000</v>
      </c>
      <c r="E119" s="3"/>
      <c r="F119" s="3">
        <f t="shared" ref="F119" si="5">SUM(D119:E119)</f>
        <v>60000</v>
      </c>
    </row>
    <row r="120" spans="1:15">
      <c r="A120" s="3"/>
      <c r="B120" s="3">
        <v>423600</v>
      </c>
      <c r="C120" s="13" t="s">
        <v>99</v>
      </c>
      <c r="D120" s="3">
        <v>70000</v>
      </c>
      <c r="E120" s="3"/>
      <c r="F120" s="3">
        <f>SUM(D120:E120)</f>
        <v>70000</v>
      </c>
    </row>
    <row r="121" spans="1:15">
      <c r="A121" s="3"/>
      <c r="B121" s="3">
        <v>423700</v>
      </c>
      <c r="C121" s="13" t="s">
        <v>44</v>
      </c>
      <c r="D121" s="3">
        <v>20000</v>
      </c>
      <c r="E121" s="3"/>
      <c r="F121" s="3">
        <f>SUM(D121:E121)</f>
        <v>20000</v>
      </c>
    </row>
    <row r="122" spans="1:15">
      <c r="A122" s="3"/>
      <c r="B122" s="3">
        <v>423900</v>
      </c>
      <c r="C122" s="10" t="s">
        <v>45</v>
      </c>
      <c r="D122" s="3">
        <v>154000</v>
      </c>
      <c r="E122" s="3"/>
      <c r="F122" s="3">
        <f>SUM(D122)</f>
        <v>154000</v>
      </c>
    </row>
    <row r="123" spans="1:15" s="18" customFormat="1">
      <c r="A123" s="22">
        <v>423</v>
      </c>
      <c r="B123" s="17"/>
      <c r="C123" s="22" t="s">
        <v>46</v>
      </c>
      <c r="D123" s="22">
        <f>SUM(D119:D122)</f>
        <v>304000</v>
      </c>
      <c r="E123" s="17"/>
      <c r="F123" s="22">
        <f>SUM(D123:E123)</f>
        <v>304000</v>
      </c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 s="35" customFormat="1">
      <c r="A124" s="42"/>
      <c r="B124" s="33"/>
      <c r="C124" s="42" t="s">
        <v>84</v>
      </c>
      <c r="D124" s="42"/>
      <c r="E124" s="33"/>
      <c r="F124" s="42"/>
    </row>
    <row r="125" spans="1:15" s="35" customFormat="1">
      <c r="A125" s="42"/>
      <c r="B125" s="33">
        <v>1</v>
      </c>
      <c r="C125" s="34" t="s">
        <v>75</v>
      </c>
      <c r="D125" s="34">
        <f>SUM(D123)</f>
        <v>304000</v>
      </c>
      <c r="E125" s="33"/>
      <c r="F125" s="42">
        <f>SUM(D125:E125)</f>
        <v>304000</v>
      </c>
    </row>
    <row r="126" spans="1:15" s="19" customFormat="1">
      <c r="A126" s="20"/>
      <c r="B126" s="11"/>
      <c r="C126" s="20" t="s">
        <v>85</v>
      </c>
      <c r="D126" s="20">
        <f>SUM(D125)</f>
        <v>304000</v>
      </c>
      <c r="E126" s="11"/>
      <c r="F126" s="20">
        <f>SUM(F125)</f>
        <v>304000</v>
      </c>
      <c r="G126" s="35"/>
      <c r="H126" s="35"/>
      <c r="I126" s="35"/>
      <c r="J126" s="35"/>
      <c r="K126" s="35"/>
      <c r="L126" s="35"/>
      <c r="M126" s="35"/>
      <c r="N126" s="35"/>
      <c r="O126" s="35"/>
    </row>
    <row r="127" spans="1:15" s="19" customFormat="1">
      <c r="A127" s="42"/>
      <c r="B127" s="33"/>
      <c r="C127" s="42" t="s">
        <v>86</v>
      </c>
      <c r="D127" s="42"/>
      <c r="E127" s="33"/>
      <c r="F127" s="42"/>
      <c r="G127" s="35"/>
      <c r="H127" s="35"/>
      <c r="I127" s="35"/>
      <c r="J127" s="35"/>
      <c r="K127" s="35"/>
      <c r="L127" s="35"/>
      <c r="M127" s="35"/>
      <c r="N127" s="35"/>
      <c r="O127" s="35"/>
    </row>
    <row r="128" spans="1:15" s="19" customFormat="1">
      <c r="A128" s="42"/>
      <c r="B128" s="33">
        <v>1</v>
      </c>
      <c r="C128" s="34" t="s">
        <v>87</v>
      </c>
      <c r="D128" s="34">
        <f>SUM(D100,D113,D126)</f>
        <v>8820000</v>
      </c>
      <c r="E128" s="33"/>
      <c r="F128" s="34">
        <f>SUM(D128:E128)</f>
        <v>8820000</v>
      </c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 16383:16383">
      <c r="A129" s="3"/>
      <c r="B129" s="3">
        <v>4</v>
      </c>
      <c r="C129" s="10" t="s">
        <v>76</v>
      </c>
      <c r="D129" s="3"/>
      <c r="E129" s="60">
        <f>SUM(E100)</f>
        <v>720000</v>
      </c>
      <c r="F129" s="3">
        <f>SUM(E129)</f>
        <v>720000</v>
      </c>
      <c r="XFC129">
        <f>SUM(F129)</f>
        <v>720000</v>
      </c>
    </row>
    <row r="130" spans="1:15 16383:16383" s="49" customFormat="1">
      <c r="A130" s="46"/>
      <c r="B130" s="46"/>
      <c r="C130" s="50" t="s">
        <v>88</v>
      </c>
      <c r="D130" s="47">
        <f>SUM(D128:D129)</f>
        <v>8820000</v>
      </c>
      <c r="E130" s="46">
        <f>SUM(E129)</f>
        <v>720000</v>
      </c>
      <c r="F130" s="51">
        <f>SUM(F128:F129)</f>
        <v>9540000</v>
      </c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1:15 16383:16383" s="52" customFormat="1">
      <c r="A131" s="53"/>
      <c r="B131" s="53"/>
      <c r="C131" s="54" t="s">
        <v>91</v>
      </c>
      <c r="D131" s="55">
        <f>SUM(D130)</f>
        <v>8820000</v>
      </c>
      <c r="E131" s="56">
        <f>SUM(E130)</f>
        <v>720000</v>
      </c>
      <c r="F131" s="56">
        <f>SUM(D131:E131)</f>
        <v>9540000</v>
      </c>
      <c r="G131"/>
      <c r="H131" s="35"/>
      <c r="I131" s="35"/>
      <c r="J131" s="35"/>
      <c r="K131" s="35"/>
      <c r="L131" s="35"/>
      <c r="M131" s="35"/>
      <c r="N131" s="35"/>
      <c r="O131" s="35"/>
    </row>
    <row r="134" spans="1:15 16383:16383">
      <c r="C134" s="15" t="s">
        <v>113</v>
      </c>
    </row>
    <row r="135" spans="1:15 16383:16383">
      <c r="C135" s="15" t="s">
        <v>114</v>
      </c>
    </row>
  </sheetData>
  <pageMargins left="0.48" right="0.52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</dc:creator>
  <cp:lastModifiedBy>Mila</cp:lastModifiedBy>
  <cp:lastPrinted>2017-12-15T10:40:22Z</cp:lastPrinted>
  <dcterms:created xsi:type="dcterms:W3CDTF">2014-09-18T10:32:36Z</dcterms:created>
  <dcterms:modified xsi:type="dcterms:W3CDTF">2018-01-12T11:10:30Z</dcterms:modified>
</cp:coreProperties>
</file>